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ingli_oeb_ca/Documents/1-CASES/EB-2026-0054 Lakefront (Andrew F)/"/>
    </mc:Choice>
  </mc:AlternateContent>
  <xr:revisionPtr revIDLastSave="0" documentId="14_{4B63E5A8-C3EA-443C-83D5-75463290C0A4}" xr6:coauthVersionLast="47" xr6:coauthVersionMax="47" xr10:uidLastSave="{00000000-0000-0000-0000-000000000000}"/>
  <bookViews>
    <workbookView xWindow="-120" yWindow="-120" windowWidth="25440" windowHeight="15270" xr2:uid="{19DD0510-7DAA-4DB6-B868-B140DB5DEA46}"/>
  </bookViews>
  <sheets>
    <sheet name="Lakefront Ut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3" i="1"/>
  <c r="I12" i="1"/>
  <c r="H9" i="1"/>
  <c r="I8" i="1"/>
  <c r="E24" i="1"/>
  <c r="E23" i="1"/>
  <c r="E9" i="1"/>
  <c r="H24" i="1"/>
  <c r="E22" i="1"/>
  <c r="E19" i="1"/>
  <c r="E18" i="1"/>
  <c r="E15" i="1"/>
  <c r="E14" i="1"/>
  <c r="E11" i="1"/>
  <c r="E8" i="1"/>
  <c r="H14" i="1"/>
  <c r="H10" i="1"/>
  <c r="H11" i="1"/>
  <c r="H12" i="1"/>
  <c r="H13" i="1"/>
  <c r="H15" i="1"/>
  <c r="H16" i="1"/>
  <c r="H17" i="1"/>
  <c r="H18" i="1"/>
  <c r="H19" i="1"/>
  <c r="H20" i="1"/>
  <c r="H21" i="1"/>
  <c r="H22" i="1"/>
  <c r="H23" i="1"/>
  <c r="H8" i="1"/>
  <c r="E20" i="1"/>
  <c r="E21" i="1"/>
  <c r="E12" i="1"/>
  <c r="E13" i="1"/>
  <c r="E16" i="1"/>
</calcChain>
</file>

<file path=xl/sharedStrings.xml><?xml version="1.0" encoding="utf-8"?>
<sst xmlns="http://schemas.openxmlformats.org/spreadsheetml/2006/main" count="42" uniqueCount="42">
  <si>
    <t>Stage</t>
  </si>
  <si>
    <t>Step #</t>
  </si>
  <si>
    <t>Procedural Steps</t>
  </si>
  <si>
    <t>Performance Standard Days Elapsed</t>
  </si>
  <si>
    <t>Performance Standard Date</t>
  </si>
  <si>
    <t>Case Schedule Days Elapsed</t>
  </si>
  <si>
    <t>Case Schedule Date Planned</t>
  </si>
  <si>
    <t>Actual Date</t>
  </si>
  <si>
    <t>Status</t>
  </si>
  <si>
    <t>Comments</t>
  </si>
  <si>
    <t>Completeness</t>
  </si>
  <si>
    <t>Applicant Files Application</t>
  </si>
  <si>
    <t xml:space="preserve"> </t>
  </si>
  <si>
    <t>OEB Issues Acknowledgement Letter</t>
  </si>
  <si>
    <t>OEB Issues Completeness Letter</t>
  </si>
  <si>
    <t xml:space="preserve">Notice &amp; Procedural Order No. 1 </t>
  </si>
  <si>
    <t>OEB Issues Notice of Hearing</t>
  </si>
  <si>
    <t>Applicant Files Affidavit Confirming Service and Publication</t>
  </si>
  <si>
    <t>Notice of Hearing Publication Date</t>
  </si>
  <si>
    <t>Intervention Requests Close</t>
  </si>
  <si>
    <t>OEB Issues Procedural Order No. 1</t>
  </si>
  <si>
    <t>Discovery Process</t>
  </si>
  <si>
    <t>OEB Staff Files proposed Issues List</t>
  </si>
  <si>
    <t>OEB Staff and Intervenors Files Interrogatories</t>
  </si>
  <si>
    <t xml:space="preserve">Applicant Files Responses to Interrogatories </t>
  </si>
  <si>
    <t>Settlement Process</t>
  </si>
  <si>
    <t xml:space="preserve">Applicant files Settlement Progress Letter </t>
  </si>
  <si>
    <t xml:space="preserve">Settlement Proposal Filed </t>
  </si>
  <si>
    <t>OEB Staff Submission on Settlement Proposal Filed</t>
  </si>
  <si>
    <t>Hearing</t>
  </si>
  <si>
    <t>Presentation of Settlement/Oral Hearing</t>
  </si>
  <si>
    <t>Argument Process</t>
  </si>
  <si>
    <t>Applicant's Argument-in-chief Filed</t>
  </si>
  <si>
    <t>OEB Staff and Intervenor Argument Filed</t>
  </si>
  <si>
    <t>Applicant's Reply Argument Filed</t>
  </si>
  <si>
    <t>Decision</t>
  </si>
  <si>
    <t>Decision Issued</t>
  </si>
  <si>
    <t>OEB File Number: EB-2026-0054</t>
  </si>
  <si>
    <t>Settlement Conference Held (Sept. 23-25)</t>
  </si>
  <si>
    <t>Lakefront Utilities Inc. - 2027 Cost of Service</t>
  </si>
  <si>
    <t>Updated: September 10, 2026</t>
  </si>
  <si>
    <t xml:space="preserve"> Proposed Case Schedule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</si>
</sst>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5" x14ac:knownFonts="1"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2"/>
      <color rgb="FFD9D9D9"/>
      <name val="Calibri"/>
      <family val="2"/>
    </font>
    <font>
      <sz val="12"/>
      <color rgb="FFD9D9D9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wrapText="1" readingOrder="1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5" fontId="6" fillId="0" borderId="11" xfId="0" applyNumberFormat="1" applyFont="1" applyBorder="1" applyAlignment="1">
      <alignment horizontal="center" vertical="center"/>
    </xf>
    <xf numFmtId="9" fontId="8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wrapText="1" readingOrder="1"/>
    </xf>
    <xf numFmtId="15" fontId="6" fillId="0" borderId="1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 readingOrder="1"/>
    </xf>
    <xf numFmtId="0" fontId="5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 readingOrder="1"/>
    </xf>
    <xf numFmtId="0" fontId="8" fillId="0" borderId="12" xfId="0" applyFont="1" applyBorder="1" applyAlignment="1">
      <alignment vertical="top" wrapText="1" readingOrder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15" fontId="6" fillId="0" borderId="17" xfId="0" applyNumberFormat="1" applyFont="1" applyBorder="1" applyAlignment="1">
      <alignment horizontal="center" vertical="center" wrapText="1"/>
    </xf>
    <xf numFmtId="15" fontId="6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wrapText="1" readingOrder="1"/>
    </xf>
    <xf numFmtId="15" fontId="6" fillId="0" borderId="8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wrapText="1" readingOrder="1"/>
    </xf>
    <xf numFmtId="0" fontId="10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 readingOrder="1"/>
    </xf>
    <xf numFmtId="0" fontId="5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 readingOrder="1"/>
    </xf>
    <xf numFmtId="0" fontId="10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 readingOrder="1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top" wrapText="1" readingOrder="1"/>
    </xf>
    <xf numFmtId="0" fontId="2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15" fontId="6" fillId="0" borderId="20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top" wrapText="1" readingOrder="1"/>
    </xf>
    <xf numFmtId="15" fontId="6" fillId="0" borderId="20" xfId="0" applyNumberFormat="1" applyFont="1" applyBorder="1" applyAlignment="1">
      <alignment horizontal="center" vertical="center"/>
    </xf>
    <xf numFmtId="15" fontId="6" fillId="0" borderId="14" xfId="0" applyNumberFormat="1" applyFont="1" applyBorder="1" applyAlignment="1">
      <alignment horizontal="center" vertical="center"/>
    </xf>
    <xf numFmtId="15" fontId="6" fillId="0" borderId="22" xfId="0" applyNumberFormat="1" applyFont="1" applyBorder="1" applyAlignment="1">
      <alignment horizontal="center" vertical="center"/>
    </xf>
    <xf numFmtId="15" fontId="6" fillId="0" borderId="23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5" fontId="6" fillId="0" borderId="14" xfId="0" applyNumberFormat="1" applyFont="1" applyBorder="1" applyAlignment="1">
      <alignment horizontal="center" vertical="center" wrapText="1"/>
    </xf>
    <xf numFmtId="9" fontId="8" fillId="0" borderId="20" xfId="0" applyNumberFormat="1" applyFont="1" applyBorder="1" applyAlignment="1">
      <alignment horizontal="center" vertical="center" wrapText="1"/>
    </xf>
    <xf numFmtId="9" fontId="8" fillId="0" borderId="2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22B0-29B9-49C8-9C67-13BDAD1A85DA}">
  <dimension ref="A1:K24"/>
  <sheetViews>
    <sheetView tabSelected="1" zoomScale="70" zoomScaleNormal="70" workbookViewId="0">
      <selection activeCell="H10" sqref="H10"/>
    </sheetView>
  </sheetViews>
  <sheetFormatPr defaultRowHeight="15" x14ac:dyDescent="0.25"/>
  <cols>
    <col min="1" max="1" width="21.5703125" customWidth="1"/>
    <col min="2" max="2" width="8.85546875" customWidth="1"/>
    <col min="3" max="3" width="39.5703125" customWidth="1"/>
    <col min="4" max="4" width="18.140625" customWidth="1"/>
    <col min="5" max="5" width="17.5703125" customWidth="1"/>
    <col min="6" max="6" width="16.42578125" customWidth="1"/>
    <col min="7" max="7" width="17.5703125" hidden="1" customWidth="1"/>
    <col min="8" max="8" width="23.5703125" customWidth="1"/>
    <col min="9" max="9" width="19.85546875" customWidth="1"/>
    <col min="10" max="10" width="12.42578125" customWidth="1"/>
    <col min="11" max="11" width="50.42578125" customWidth="1"/>
  </cols>
  <sheetData>
    <row r="1" spans="1:11" ht="18.75" x14ac:dyDescent="0.25">
      <c r="A1" s="1" t="s">
        <v>39</v>
      </c>
      <c r="B1" s="2"/>
      <c r="C1" s="2"/>
      <c r="D1" s="2"/>
      <c r="E1" s="2"/>
      <c r="F1" s="3"/>
      <c r="G1" s="3"/>
      <c r="H1" s="3"/>
      <c r="I1" s="3"/>
      <c r="J1" s="3"/>
      <c r="K1" s="46"/>
    </row>
    <row r="2" spans="1:11" ht="18.75" x14ac:dyDescent="0.25">
      <c r="A2" s="4" t="s">
        <v>37</v>
      </c>
      <c r="B2" s="5"/>
      <c r="C2" s="5"/>
      <c r="D2" s="5"/>
      <c r="E2" s="5"/>
      <c r="F2" s="6"/>
      <c r="G2" s="6"/>
      <c r="H2" s="6"/>
      <c r="I2" s="6"/>
      <c r="J2" s="6"/>
      <c r="K2" s="46"/>
    </row>
    <row r="3" spans="1:11" ht="19.5" thickBot="1" x14ac:dyDescent="0.3">
      <c r="A3" s="7" t="s">
        <v>40</v>
      </c>
      <c r="B3" s="8"/>
      <c r="C3" s="8"/>
      <c r="D3" s="8"/>
      <c r="E3" s="8"/>
      <c r="F3" s="9"/>
      <c r="G3" s="9"/>
      <c r="H3" s="9"/>
      <c r="I3" s="9"/>
      <c r="J3" s="9"/>
      <c r="K3" s="47"/>
    </row>
    <row r="4" spans="1:11" ht="47.25" customHeight="1" thickBot="1" x14ac:dyDescent="0.3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41</v>
      </c>
      <c r="I4" s="10" t="s">
        <v>7</v>
      </c>
      <c r="J4" s="10" t="s">
        <v>8</v>
      </c>
      <c r="K4" s="11" t="s">
        <v>9</v>
      </c>
    </row>
    <row r="5" spans="1:11" ht="29.25" customHeight="1" x14ac:dyDescent="0.25">
      <c r="A5" s="12" t="s">
        <v>10</v>
      </c>
      <c r="B5" s="13">
        <v>1</v>
      </c>
      <c r="C5" s="14" t="s">
        <v>11</v>
      </c>
      <c r="D5" s="15"/>
      <c r="E5" s="16"/>
      <c r="F5" s="17"/>
      <c r="G5" s="15"/>
      <c r="H5" s="15"/>
      <c r="I5" s="18">
        <v>46199</v>
      </c>
      <c r="J5" s="84">
        <v>1</v>
      </c>
      <c r="K5" s="20" t="s">
        <v>12</v>
      </c>
    </row>
    <row r="6" spans="1:11" ht="27" customHeight="1" x14ac:dyDescent="0.25">
      <c r="A6" s="21"/>
      <c r="B6" s="22">
        <v>2</v>
      </c>
      <c r="C6" s="23" t="s">
        <v>13</v>
      </c>
      <c r="D6" s="24"/>
      <c r="E6" s="25"/>
      <c r="F6" s="26"/>
      <c r="G6" s="24"/>
      <c r="H6" s="24"/>
      <c r="I6" s="27">
        <v>46199</v>
      </c>
      <c r="J6" s="28">
        <v>1</v>
      </c>
      <c r="K6" s="29"/>
    </row>
    <row r="7" spans="1:11" ht="25.5" customHeight="1" thickBot="1" x14ac:dyDescent="0.3">
      <c r="A7" s="48"/>
      <c r="B7" s="49">
        <v>4</v>
      </c>
      <c r="C7" s="50" t="s">
        <v>14</v>
      </c>
      <c r="D7" s="51">
        <v>0</v>
      </c>
      <c r="E7" s="52">
        <v>46213</v>
      </c>
      <c r="F7" s="51">
        <v>0</v>
      </c>
      <c r="G7" s="51"/>
      <c r="H7" s="82">
        <v>46213</v>
      </c>
      <c r="I7" s="53">
        <v>46213</v>
      </c>
      <c r="J7" s="85">
        <v>1</v>
      </c>
      <c r="K7" s="54"/>
    </row>
    <row r="8" spans="1:11" ht="36.6" customHeight="1" thickBot="1" x14ac:dyDescent="0.3">
      <c r="A8" s="12" t="s">
        <v>15</v>
      </c>
      <c r="B8" s="13">
        <v>5</v>
      </c>
      <c r="C8" s="14" t="s">
        <v>16</v>
      </c>
      <c r="D8" s="15">
        <v>10</v>
      </c>
      <c r="E8" s="74">
        <f>D8+I$7</f>
        <v>46223</v>
      </c>
      <c r="F8" s="15">
        <v>10</v>
      </c>
      <c r="G8" s="15"/>
      <c r="H8" s="18">
        <f>F8+I$7</f>
        <v>46223</v>
      </c>
      <c r="I8" s="74">
        <f>E8</f>
        <v>46223</v>
      </c>
      <c r="J8" s="19">
        <v>1</v>
      </c>
      <c r="K8" s="56"/>
    </row>
    <row r="9" spans="1:11" ht="30.75" customHeight="1" thickBot="1" x14ac:dyDescent="0.3">
      <c r="A9" s="21"/>
      <c r="B9" s="22">
        <v>6</v>
      </c>
      <c r="C9" s="23" t="s">
        <v>17</v>
      </c>
      <c r="D9" s="24">
        <v>15</v>
      </c>
      <c r="E9" s="30">
        <f>D9+I$7+2</f>
        <v>46230</v>
      </c>
      <c r="F9" s="24">
        <v>15</v>
      </c>
      <c r="G9" s="24"/>
      <c r="H9" s="80">
        <f>F9+I$7+2</f>
        <v>46230</v>
      </c>
      <c r="I9" s="53">
        <f>H9</f>
        <v>46230</v>
      </c>
      <c r="J9" s="19">
        <v>1</v>
      </c>
      <c r="K9" s="29"/>
    </row>
    <row r="10" spans="1:11" ht="27.75" customHeight="1" thickBot="1" x14ac:dyDescent="0.3">
      <c r="A10" s="31"/>
      <c r="B10" s="22">
        <v>7</v>
      </c>
      <c r="C10" s="23" t="s">
        <v>18</v>
      </c>
      <c r="D10" s="24"/>
      <c r="E10" s="25"/>
      <c r="F10" s="24">
        <v>14</v>
      </c>
      <c r="G10" s="24"/>
      <c r="H10" s="27">
        <f t="shared" ref="H10:H23" si="0">F10+I$7</f>
        <v>46227</v>
      </c>
      <c r="I10" s="27">
        <f>H10</f>
        <v>46227</v>
      </c>
      <c r="J10" s="19">
        <v>1</v>
      </c>
      <c r="K10" s="29"/>
    </row>
    <row r="11" spans="1:11" ht="24.75" customHeight="1" thickBot="1" x14ac:dyDescent="0.3">
      <c r="A11" s="31"/>
      <c r="B11" s="22">
        <v>8</v>
      </c>
      <c r="C11" s="23" t="s">
        <v>19</v>
      </c>
      <c r="D11" s="24">
        <v>25</v>
      </c>
      <c r="E11" s="30">
        <f>D11+I$7</f>
        <v>46238</v>
      </c>
      <c r="F11" s="24">
        <v>31</v>
      </c>
      <c r="G11" s="24"/>
      <c r="H11" s="80">
        <f t="shared" si="0"/>
        <v>46244</v>
      </c>
      <c r="I11" s="53">
        <f>H11</f>
        <v>46244</v>
      </c>
      <c r="J11" s="19">
        <v>1</v>
      </c>
      <c r="K11" s="33"/>
    </row>
    <row r="12" spans="1:11" ht="30" customHeight="1" thickBot="1" x14ac:dyDescent="0.3">
      <c r="A12" s="57"/>
      <c r="B12" s="49">
        <v>9</v>
      </c>
      <c r="C12" s="58" t="s">
        <v>20</v>
      </c>
      <c r="D12" s="51">
        <v>35</v>
      </c>
      <c r="E12" s="52">
        <f t="shared" ref="E12:E16" si="1">D12+I$7</f>
        <v>46248</v>
      </c>
      <c r="F12" s="51">
        <v>35</v>
      </c>
      <c r="G12" s="51"/>
      <c r="H12" s="79">
        <f t="shared" si="0"/>
        <v>46248</v>
      </c>
      <c r="I12" s="79">
        <f>H12</f>
        <v>46248</v>
      </c>
      <c r="J12" s="19">
        <v>1</v>
      </c>
      <c r="K12" s="60"/>
    </row>
    <row r="13" spans="1:11" ht="32.25" customHeight="1" thickBot="1" x14ac:dyDescent="0.3">
      <c r="A13" s="12" t="s">
        <v>21</v>
      </c>
      <c r="B13" s="13">
        <v>10</v>
      </c>
      <c r="C13" s="61" t="s">
        <v>22</v>
      </c>
      <c r="D13" s="15">
        <v>45</v>
      </c>
      <c r="E13" s="55">
        <f t="shared" si="1"/>
        <v>46258</v>
      </c>
      <c r="F13" s="15">
        <v>42</v>
      </c>
      <c r="G13" s="78"/>
      <c r="H13" s="78">
        <f t="shared" si="0"/>
        <v>46255</v>
      </c>
      <c r="I13" s="53">
        <f>H13</f>
        <v>46255</v>
      </c>
      <c r="J13" s="19">
        <v>1</v>
      </c>
      <c r="K13" s="63"/>
    </row>
    <row r="14" spans="1:11" ht="36.75" customHeight="1" x14ac:dyDescent="0.25">
      <c r="A14" s="35"/>
      <c r="B14" s="22">
        <v>11</v>
      </c>
      <c r="C14" s="34" t="s">
        <v>23</v>
      </c>
      <c r="D14" s="24">
        <v>60</v>
      </c>
      <c r="E14" s="30">
        <f>D14+I$7</f>
        <v>46273</v>
      </c>
      <c r="F14" s="24">
        <v>55</v>
      </c>
      <c r="G14" s="27"/>
      <c r="H14" s="27">
        <f>F14+I$7</f>
        <v>46268</v>
      </c>
      <c r="I14" s="53">
        <v>46268</v>
      </c>
      <c r="J14" s="19">
        <v>1</v>
      </c>
      <c r="K14" s="36"/>
    </row>
    <row r="15" spans="1:11" ht="37.700000000000003" customHeight="1" thickBot="1" x14ac:dyDescent="0.3">
      <c r="A15" s="64"/>
      <c r="B15" s="49">
        <v>12</v>
      </c>
      <c r="C15" s="50" t="s">
        <v>24</v>
      </c>
      <c r="D15" s="51">
        <v>80</v>
      </c>
      <c r="E15" s="52">
        <f>D15+I$7</f>
        <v>46293</v>
      </c>
      <c r="F15" s="51">
        <v>69</v>
      </c>
      <c r="G15" s="81"/>
      <c r="H15" s="81">
        <f t="shared" si="0"/>
        <v>46282</v>
      </c>
      <c r="I15" s="43"/>
      <c r="J15" s="59"/>
      <c r="K15" s="60"/>
    </row>
    <row r="16" spans="1:11" ht="33" customHeight="1" x14ac:dyDescent="0.25">
      <c r="A16" s="12" t="s">
        <v>25</v>
      </c>
      <c r="B16" s="13">
        <v>13</v>
      </c>
      <c r="C16" s="14" t="s">
        <v>38</v>
      </c>
      <c r="D16" s="15">
        <v>90</v>
      </c>
      <c r="E16" s="55">
        <f t="shared" si="1"/>
        <v>46303</v>
      </c>
      <c r="F16" s="15">
        <v>75</v>
      </c>
      <c r="G16" s="18"/>
      <c r="H16" s="18">
        <f t="shared" si="0"/>
        <v>46288</v>
      </c>
      <c r="I16" s="15"/>
      <c r="J16" s="62"/>
      <c r="K16" s="63"/>
    </row>
    <row r="17" spans="1:11" ht="42.75" customHeight="1" x14ac:dyDescent="0.25">
      <c r="A17" s="35"/>
      <c r="B17" s="22">
        <v>14</v>
      </c>
      <c r="C17" s="23" t="s">
        <v>26</v>
      </c>
      <c r="D17" s="24"/>
      <c r="E17" s="25"/>
      <c r="F17" s="24">
        <v>80</v>
      </c>
      <c r="G17" s="80"/>
      <c r="H17" s="80">
        <f t="shared" si="0"/>
        <v>46293</v>
      </c>
      <c r="I17" s="24"/>
      <c r="J17" s="32"/>
      <c r="K17" s="37"/>
    </row>
    <row r="18" spans="1:11" ht="33.75" customHeight="1" x14ac:dyDescent="0.25">
      <c r="A18" s="35"/>
      <c r="B18" s="22">
        <v>15</v>
      </c>
      <c r="C18" s="23" t="s">
        <v>27</v>
      </c>
      <c r="D18" s="24">
        <v>115</v>
      </c>
      <c r="E18" s="30">
        <f>D18+I$7</f>
        <v>46328</v>
      </c>
      <c r="F18" s="24">
        <v>101</v>
      </c>
      <c r="G18" s="27"/>
      <c r="H18" s="27">
        <f t="shared" si="0"/>
        <v>46314</v>
      </c>
      <c r="I18" s="24"/>
      <c r="J18" s="32"/>
      <c r="K18" s="37"/>
    </row>
    <row r="19" spans="1:11" ht="37.5" customHeight="1" thickBot="1" x14ac:dyDescent="0.3">
      <c r="A19" s="65"/>
      <c r="B19" s="49">
        <v>16</v>
      </c>
      <c r="C19" s="50" t="s">
        <v>28</v>
      </c>
      <c r="D19" s="51">
        <v>122</v>
      </c>
      <c r="E19" s="52">
        <f>D19+I$7</f>
        <v>46335</v>
      </c>
      <c r="F19" s="51">
        <v>108</v>
      </c>
      <c r="G19" s="81"/>
      <c r="H19" s="81">
        <f t="shared" si="0"/>
        <v>46321</v>
      </c>
      <c r="I19" s="51"/>
      <c r="J19" s="59"/>
      <c r="K19" s="66"/>
    </row>
    <row r="20" spans="1:11" ht="39.75" customHeight="1" thickBot="1" x14ac:dyDescent="0.3">
      <c r="A20" s="70" t="s">
        <v>29</v>
      </c>
      <c r="B20" s="71">
        <v>17</v>
      </c>
      <c r="C20" s="72" t="s">
        <v>30</v>
      </c>
      <c r="D20" s="73">
        <v>130</v>
      </c>
      <c r="E20" s="74">
        <f t="shared" ref="E20:E21" si="2">D20+I$7</f>
        <v>46343</v>
      </c>
      <c r="F20" s="73">
        <v>116</v>
      </c>
      <c r="G20" s="18"/>
      <c r="H20" s="18">
        <f t="shared" si="0"/>
        <v>46329</v>
      </c>
      <c r="I20" s="75"/>
      <c r="J20" s="76"/>
      <c r="K20" s="77"/>
    </row>
    <row r="21" spans="1:11" ht="37.5" customHeight="1" x14ac:dyDescent="0.25">
      <c r="A21" s="12" t="s">
        <v>31</v>
      </c>
      <c r="B21" s="13">
        <v>18</v>
      </c>
      <c r="C21" s="14" t="s">
        <v>32</v>
      </c>
      <c r="D21" s="15">
        <v>140</v>
      </c>
      <c r="E21" s="55">
        <f t="shared" si="2"/>
        <v>46353</v>
      </c>
      <c r="F21" s="15">
        <v>123</v>
      </c>
      <c r="G21" s="78"/>
      <c r="H21" s="78">
        <f t="shared" si="0"/>
        <v>46336</v>
      </c>
      <c r="I21" s="67"/>
      <c r="J21" s="68"/>
      <c r="K21" s="69"/>
    </row>
    <row r="22" spans="1:11" ht="37.5" customHeight="1" x14ac:dyDescent="0.25">
      <c r="A22" s="35"/>
      <c r="B22" s="22">
        <v>19</v>
      </c>
      <c r="C22" s="23" t="s">
        <v>33</v>
      </c>
      <c r="D22" s="24">
        <v>150</v>
      </c>
      <c r="E22" s="30">
        <f>D22+I$7</f>
        <v>46363</v>
      </c>
      <c r="F22" s="24">
        <v>130</v>
      </c>
      <c r="G22" s="27"/>
      <c r="H22" s="27">
        <f t="shared" si="0"/>
        <v>46343</v>
      </c>
      <c r="I22" s="38"/>
      <c r="J22" s="39"/>
      <c r="K22" s="37"/>
    </row>
    <row r="23" spans="1:11" ht="26.25" customHeight="1" x14ac:dyDescent="0.25">
      <c r="A23" s="35"/>
      <c r="B23" s="22">
        <v>20</v>
      </c>
      <c r="C23" s="23" t="s">
        <v>34</v>
      </c>
      <c r="D23" s="24">
        <v>170</v>
      </c>
      <c r="E23" s="30">
        <f>D23+I$7+16</f>
        <v>46399</v>
      </c>
      <c r="F23" s="24">
        <v>137</v>
      </c>
      <c r="G23" s="80"/>
      <c r="H23" s="80">
        <f t="shared" si="0"/>
        <v>46350</v>
      </c>
      <c r="I23" s="38"/>
      <c r="J23" s="39"/>
      <c r="K23" s="37"/>
    </row>
    <row r="24" spans="1:11" ht="29.25" customHeight="1" thickBot="1" x14ac:dyDescent="0.3">
      <c r="A24" s="40" t="s">
        <v>35</v>
      </c>
      <c r="B24" s="41">
        <v>21</v>
      </c>
      <c r="C24" s="42" t="s">
        <v>36</v>
      </c>
      <c r="D24" s="43">
        <v>230</v>
      </c>
      <c r="E24" s="83">
        <f>D24+I$7+16+2</f>
        <v>46461</v>
      </c>
      <c r="F24" s="43">
        <v>197</v>
      </c>
      <c r="G24" s="79"/>
      <c r="H24" s="79">
        <f>F24+I$7+16</f>
        <v>46426</v>
      </c>
      <c r="I24" s="43"/>
      <c r="J24" s="44"/>
      <c r="K24" s="45"/>
    </row>
  </sheetData>
  <pageMargins left="0.7" right="0.7" top="0.75" bottom="0.75" header="0.3" footer="0.3"/>
  <pageSetup orientation="portrait" r:id="rId1"/>
  <ignoredErrors>
    <ignoredError sqref="E23 H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8c4c99b-0bc1-4dd5-829e-ad5714449cd6" xsi:nil="true"/>
    <lcf76f155ced4ddcb4097134ff3c332f xmlns="83abfa7a-daeb-4e82-8a7e-c5824009c76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C74566A107E49B2CCCE5C5481A213" ma:contentTypeVersion="18" ma:contentTypeDescription="Create a new document." ma:contentTypeScope="" ma:versionID="480a6c9701b7d013ef8a883c8817cecd">
  <xsd:schema xmlns:xsd="http://www.w3.org/2001/XMLSchema" xmlns:xs="http://www.w3.org/2001/XMLSchema" xmlns:p="http://schemas.microsoft.com/office/2006/metadata/properties" xmlns:ns1="http://schemas.microsoft.com/sharepoint/v3" xmlns:ns2="83abfa7a-daeb-4e82-8a7e-c5824009c764" xmlns:ns3="18c4c99b-0bc1-4dd5-829e-ad5714449cd6" targetNamespace="http://schemas.microsoft.com/office/2006/metadata/properties" ma:root="true" ma:fieldsID="c23ceae00a2ca164c0bfd87a7169afce" ns1:_="" ns2:_="" ns3:_="">
    <xsd:import namespace="http://schemas.microsoft.com/sharepoint/v3"/>
    <xsd:import namespace="83abfa7a-daeb-4e82-8a7e-c5824009c764"/>
    <xsd:import namespace="18c4c99b-0bc1-4dd5-829e-ad5714449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bfa7a-daeb-4e82-8a7e-c5824009c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4c99b-0bc1-4dd5-829e-ad5714449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438e2d-c537-4dfd-9cc0-e70d5b18b1dc}" ma:internalName="TaxCatchAll" ma:showField="CatchAllData" ma:web="18c4c99b-0bc1-4dd5-829e-ad5714449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F89B56-6399-4061-93ED-958D85B179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8c4c99b-0bc1-4dd5-829e-ad5714449cd6"/>
    <ds:schemaRef ds:uri="83abfa7a-daeb-4e82-8a7e-c5824009c764"/>
  </ds:schemaRefs>
</ds:datastoreItem>
</file>

<file path=customXml/itemProps2.xml><?xml version="1.0" encoding="utf-8"?>
<ds:datastoreItem xmlns:ds="http://schemas.openxmlformats.org/officeDocument/2006/customXml" ds:itemID="{1D7274CA-B6E8-43C5-80CF-522EA3404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abfa7a-daeb-4e82-8a7e-c5824009c764"/>
    <ds:schemaRef ds:uri="18c4c99b-0bc1-4dd5-829e-ad5714449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CFF8A6-4770-434D-B3BA-2A24B683C8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Lakefront Utilities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Ing</dc:creator>
  <cp:lastModifiedBy>Lillian Ing</cp:lastModifiedBy>
  <dcterms:created xsi:type="dcterms:W3CDTF">2025-05-23T18:50:35Z</dcterms:created>
  <dcterms:modified xsi:type="dcterms:W3CDTF">2026-09-10T19:42:00Z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-403437901</vt:i4>
  </property>
  <property fmtid="{D5CDD505-2E9C-101B-9397-08002B2CF9AE}" pid="3" name="_NewReviewCycle">
    <vt:lpwstr/>
  </property>
  <property fmtid="{D5CDD505-2E9C-101B-9397-08002B2CF9AE}" pid="4" name="_EmailSubject">
    <vt:lpwstr>EB-2026-0054 Lakefront Utilities inc. - 2027 Cost of Service </vt:lpwstr>
  </property>
  <property fmtid="{D5CDD505-2E9C-101B-9397-08002B2CF9AE}" pid="5" name="_AuthorEmail">
    <vt:lpwstr>Lillian.Ing@oeb.ca</vt:lpwstr>
  </property>
  <property fmtid="{D5CDD505-2E9C-101B-9397-08002B2CF9AE}" pid="6" name="_AuthorEmailDisplayName">
    <vt:lpwstr>Lillian Ing</vt:lpwstr>
  </property>
  <property fmtid="{D5CDD505-2E9C-101B-9397-08002B2CF9AE}" pid="8" name="ContentTypeId">
    <vt:lpwstr>0x010100EDEC74566A107E49B2CCCE5C5481A213</vt:lpwstr>
  </property>
  <property fmtid="{D5CDD505-2E9C-101B-9397-08002B2CF9AE}" pid="9" name="MediaServiceImageTags">
    <vt:lpwstr/>
  </property>
  <property fmtid="{D5CDD505-2E9C-101B-9397-08002B2CF9AE}" pid="10" name="_PreviousAdHocReviewCycleID">
    <vt:i4>-127137973</vt:i4>
  </property>
</Properties>
</file>